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26" documentId="13_ncr:1_{584EC35E-2750-4698-8231-EB85C8002D9E}" xr6:coauthVersionLast="47" xr6:coauthVersionMax="47" xr10:uidLastSave="{10573066-8820-460C-8A90-7E0CA768AC55}"/>
  <bookViews>
    <workbookView xWindow="-108" yWindow="-108" windowWidth="23256" windowHeight="12576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2" l="1"/>
  <c r="U70" i="2" l="1"/>
  <c r="U69" i="2" l="1"/>
  <c r="U57" i="2"/>
  <c r="U94" i="2" l="1"/>
  <c r="T94" i="2"/>
  <c r="S94" i="2"/>
  <c r="Q75" i="2"/>
  <c r="R75" i="2"/>
  <c r="S75" i="2"/>
  <c r="U64" i="2"/>
  <c r="U65" i="2"/>
  <c r="U75" i="2" s="1"/>
  <c r="U66" i="2"/>
  <c r="U67" i="2"/>
  <c r="U68" i="2"/>
  <c r="U63" i="2"/>
  <c r="T64" i="2"/>
  <c r="T75" i="2" s="1"/>
  <c r="T65" i="2"/>
  <c r="T66" i="2"/>
  <c r="T67" i="2"/>
  <c r="T68" i="2"/>
  <c r="T69" i="2"/>
  <c r="T70" i="2"/>
  <c r="T71" i="2"/>
  <c r="T72" i="2"/>
  <c r="T73" i="2"/>
  <c r="T74" i="2"/>
  <c r="T63" i="2"/>
  <c r="S57" i="2"/>
  <c r="U39" i="2" l="1"/>
  <c r="S39" i="2"/>
  <c r="T39" i="2"/>
</calcChain>
</file>

<file path=xl/sharedStrings.xml><?xml version="1.0" encoding="utf-8"?>
<sst xmlns="http://schemas.openxmlformats.org/spreadsheetml/2006/main" count="89" uniqueCount="28">
  <si>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</si>
  <si>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</si>
  <si>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</si>
  <si>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</si>
  <si>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</si>
  <si>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</si>
  <si>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</si>
  <si>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</si>
  <si>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</si>
  <si>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</si>
  <si>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</si>
  <si>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</si>
  <si>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</si>
  <si>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</si>
  <si>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</si>
  <si>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</si>
  <si>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</si>
  <si>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</si>
  <si>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/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</si>
  <si>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</si>
  <si>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</si>
  <si>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Importações de diesel A (US$ FOB)</t>
  </si>
  <si>
    <t>Importações de diesel A (m³)</t>
  </si>
  <si>
    <t>Participação das importações nas vendas de diesel A (%)</t>
  </si>
  <si>
    <t>Preços médios de importação de diesel A (US$ FOB)</t>
  </si>
  <si>
    <t>Venda mensal, pelas distribuidoras, de diesel B (m³)</t>
  </si>
  <si>
    <t>Atualizado em 02/10/2023</t>
  </si>
  <si>
    <t xml:space="preserve"> Nota: Com base em dados disponíveis até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</si>
</sst>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6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2" fillId="4" borderId="0" xfId="0" applyFont="1" applyFill="1"/>
    <xf numFmtId="0" fontId="13" fillId="4" borderId="0" xfId="0" applyFont="1" applyFill="1"/>
    <xf numFmtId="9" fontId="4" fillId="0" borderId="0" xfId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974759</xdr:colOff>
      <xdr:row>3</xdr:row>
      <xdr:rowOff>174039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1" width="15.21875" style="13" bestFit="1" customWidth="1"/>
    <col min="22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1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1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1" s="3" customFormat="1" ht="15.6" x14ac:dyDescent="0.25">
      <c r="A4" s="1"/>
      <c r="C4" s="32" t="s">
        <v>26</v>
      </c>
      <c r="D4" s="6"/>
      <c r="E4" s="6"/>
      <c r="F4" s="6"/>
      <c r="G4" s="6"/>
      <c r="H4" s="6"/>
    </row>
    <row r="5" spans="1:21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1" s="3" customFormat="1" ht="15.6" x14ac:dyDescent="0.3">
      <c r="A6" s="1"/>
      <c r="B6" s="7" t="s">
        <v>25</v>
      </c>
      <c r="C6" s="8"/>
      <c r="D6" s="8"/>
      <c r="E6" s="8"/>
      <c r="F6" s="8"/>
      <c r="G6" s="8"/>
      <c r="H6" s="8"/>
      <c r="I6" s="8"/>
      <c r="J6" s="8"/>
    </row>
    <row r="7" spans="1:21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</row>
    <row r="8" spans="1:21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4456692.99</v>
      </c>
      <c r="L8" s="24">
        <v>4566320.5500000007</v>
      </c>
      <c r="M8" s="24">
        <v>4732998.7530999994</v>
      </c>
      <c r="N8" s="24">
        <v>3942869.9829999991</v>
      </c>
      <c r="O8" s="24">
        <v>3959166.6520779999</v>
      </c>
      <c r="P8" s="24">
        <v>4135742.4270000001</v>
      </c>
      <c r="Q8" s="24">
        <v>4391503.43</v>
      </c>
      <c r="R8" s="24">
        <v>4432971.2609999999</v>
      </c>
      <c r="S8" s="24">
        <v>4523814.8600000003</v>
      </c>
      <c r="T8" s="24">
        <v>4636961.2460000003</v>
      </c>
      <c r="U8" s="24">
        <v>4542381.595999999</v>
      </c>
    </row>
    <row r="9" spans="1:21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4276021.1119999997</v>
      </c>
      <c r="L9" s="24">
        <v>4679585.07</v>
      </c>
      <c r="M9" s="24">
        <v>4071620.8389999988</v>
      </c>
      <c r="N9" s="24">
        <v>4284566.7949999999</v>
      </c>
      <c r="O9" s="24">
        <v>4034946.4361620005</v>
      </c>
      <c r="P9" s="24">
        <v>4120481.7120000003</v>
      </c>
      <c r="Q9" s="24">
        <v>4375219.4479999989</v>
      </c>
      <c r="R9" s="24">
        <v>4514231.523000001</v>
      </c>
      <c r="S9" s="24">
        <v>4440445.7990000015</v>
      </c>
      <c r="T9" s="24">
        <v>4929325.5329999989</v>
      </c>
      <c r="U9" s="24">
        <v>4805250.6450000005</v>
      </c>
    </row>
    <row r="10" spans="1:21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4696752.1670000004</v>
      </c>
      <c r="L10" s="24">
        <v>4815102.6630000006</v>
      </c>
      <c r="M10" s="24">
        <v>5013801.7283499995</v>
      </c>
      <c r="N10" s="24">
        <v>4751359.45</v>
      </c>
      <c r="O10" s="24">
        <v>4852097.2456419999</v>
      </c>
      <c r="P10" s="24">
        <v>4825773.4430000009</v>
      </c>
      <c r="Q10" s="24">
        <v>4554752.7960000001</v>
      </c>
      <c r="R10" s="24">
        <v>4710564.4949999992</v>
      </c>
      <c r="S10" s="24">
        <v>5496596.4100000001</v>
      </c>
      <c r="T10" s="24">
        <v>5461778.9519999996</v>
      </c>
      <c r="U10" s="24">
        <v>5848376.0920000011</v>
      </c>
    </row>
    <row r="11" spans="1:21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4943159.0370000005</v>
      </c>
      <c r="L11" s="24">
        <v>4885145.648</v>
      </c>
      <c r="M11" s="24">
        <v>4738922.6490000002</v>
      </c>
      <c r="N11" s="24">
        <v>4572943.9800000004</v>
      </c>
      <c r="O11" s="24">
        <v>4146623.923949</v>
      </c>
      <c r="P11" s="24">
        <v>4618470.2200000007</v>
      </c>
      <c r="Q11" s="24">
        <v>4653654.3949999996</v>
      </c>
      <c r="R11" s="24">
        <v>4004816.9030000013</v>
      </c>
      <c r="S11" s="24">
        <v>5085850.7810000004</v>
      </c>
      <c r="T11" s="24">
        <v>4989833.6750000007</v>
      </c>
      <c r="U11" s="24">
        <v>4903273.5750000011</v>
      </c>
    </row>
    <row r="12" spans="1:21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4928345.7889999989</v>
      </c>
      <c r="L12" s="24">
        <v>5131918.7300000004</v>
      </c>
      <c r="M12" s="24">
        <v>4636556.5580000002</v>
      </c>
      <c r="N12" s="24">
        <v>4499732.5760000004</v>
      </c>
      <c r="O12" s="24">
        <v>4614686.9565919992</v>
      </c>
      <c r="P12" s="24">
        <v>3772603.2739999997</v>
      </c>
      <c r="Q12" s="24">
        <v>4796717.5600000005</v>
      </c>
      <c r="R12" s="24">
        <v>4360350.2939999998</v>
      </c>
      <c r="S12" s="24">
        <v>5022151.7169999983</v>
      </c>
      <c r="T12" s="24">
        <v>5345139.57</v>
      </c>
      <c r="U12" s="24">
        <v>5644858.2860000003</v>
      </c>
    </row>
    <row r="13" spans="1:21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4708673.3839999996</v>
      </c>
      <c r="L13" s="24">
        <v>4707725.4330000002</v>
      </c>
      <c r="M13" s="24">
        <v>4863308.6789999995</v>
      </c>
      <c r="N13" s="24">
        <v>4616496.4809999997</v>
      </c>
      <c r="O13" s="24">
        <v>4677453.5924800001</v>
      </c>
      <c r="P13" s="24">
        <v>5011752.4369999999</v>
      </c>
      <c r="Q13" s="24">
        <v>4653210.841</v>
      </c>
      <c r="R13" s="24">
        <v>4696043.3550000004</v>
      </c>
      <c r="S13" s="24">
        <v>5116078.9710000008</v>
      </c>
      <c r="T13" s="24">
        <v>5139351.95</v>
      </c>
      <c r="U13" s="24">
        <v>5458505.2439999999</v>
      </c>
    </row>
    <row r="14" spans="1:21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5119508.3110000007</v>
      </c>
      <c r="L14" s="24">
        <v>5186600.9310000008</v>
      </c>
      <c r="M14" s="24">
        <v>4963402.3359819995</v>
      </c>
      <c r="N14" s="24">
        <v>4697056.9579999996</v>
      </c>
      <c r="O14" s="24">
        <v>4821464.4483260009</v>
      </c>
      <c r="P14" s="24">
        <v>4982153.4779999992</v>
      </c>
      <c r="Q14" s="24">
        <v>5187031.6070000008</v>
      </c>
      <c r="R14" s="24">
        <v>5231145.7909999993</v>
      </c>
      <c r="S14" s="24">
        <v>5617510.2090000007</v>
      </c>
      <c r="T14" s="24">
        <v>5531495.7549999999</v>
      </c>
      <c r="U14" s="24">
        <v>5717418.4680000003</v>
      </c>
    </row>
    <row r="15" spans="1:21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5369365.1299999999</v>
      </c>
      <c r="L15" s="24">
        <v>5350986.9619999994</v>
      </c>
      <c r="M15" s="24">
        <v>5017610.4498079997</v>
      </c>
      <c r="N15" s="24">
        <v>4903384.9370000008</v>
      </c>
      <c r="O15" s="24">
        <v>5001582.4903259985</v>
      </c>
      <c r="P15" s="24">
        <v>5197649.5830000006</v>
      </c>
      <c r="Q15" s="24">
        <v>5284080.5660000015</v>
      </c>
      <c r="R15" s="24">
        <v>5164422.1869999999</v>
      </c>
      <c r="S15" s="24">
        <v>5727325.068</v>
      </c>
      <c r="T15" s="24">
        <v>5811135.4390000021</v>
      </c>
      <c r="U15" s="24">
        <v>6216339.9419999998</v>
      </c>
    </row>
    <row r="16" spans="1:21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5029822.6949999994</v>
      </c>
      <c r="L16" s="24">
        <v>5355678.4679999985</v>
      </c>
      <c r="M16" s="24">
        <v>4932080.5294699995</v>
      </c>
      <c r="N16" s="24">
        <v>4775598.2229999993</v>
      </c>
      <c r="O16" s="24">
        <v>4856584.1009489996</v>
      </c>
      <c r="P16" s="24">
        <v>4759700.9700000007</v>
      </c>
      <c r="Q16" s="24">
        <v>4891110.9880000008</v>
      </c>
      <c r="R16" s="24">
        <v>5237175.794999999</v>
      </c>
      <c r="S16" s="24">
        <v>5417732.9379999992</v>
      </c>
      <c r="T16" s="24">
        <v>5492723.6849999996</v>
      </c>
      <c r="U16" s="24"/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5483350.4539999999</v>
      </c>
      <c r="L17" s="24">
        <v>5732736.7170000002</v>
      </c>
      <c r="M17" s="24">
        <v>5181460.3140700012</v>
      </c>
      <c r="N17" s="24">
        <v>4631472.0720000016</v>
      </c>
      <c r="O17" s="24">
        <v>4915778.4636420002</v>
      </c>
      <c r="P17" s="24">
        <v>5058821.4719999991</v>
      </c>
      <c r="Q17" s="24">
        <v>5415773.4339999994</v>
      </c>
      <c r="R17" s="24">
        <v>5537466.4970000004</v>
      </c>
      <c r="S17" s="24">
        <v>5623071.5819999995</v>
      </c>
      <c r="T17" s="24">
        <v>5616165.8270000005</v>
      </c>
      <c r="U17" s="24"/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5091614.642</v>
      </c>
      <c r="L18" s="24">
        <v>4910217.6609999994</v>
      </c>
      <c r="M18" s="24">
        <v>4558032.3339610007</v>
      </c>
      <c r="N18" s="24">
        <v>4400045.949</v>
      </c>
      <c r="O18" s="24">
        <v>4640681.925081999</v>
      </c>
      <c r="P18" s="24">
        <v>4738254.6339999996</v>
      </c>
      <c r="Q18" s="24">
        <v>4808784.1530000009</v>
      </c>
      <c r="R18" s="24">
        <v>4900948.0940000005</v>
      </c>
      <c r="S18" s="24">
        <v>5106481.4640000006</v>
      </c>
      <c r="T18" s="24">
        <v>5235240.5890000006</v>
      </c>
      <c r="U18" s="24"/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4469189.3729999997</v>
      </c>
      <c r="L19" s="24">
        <v>4709598.7559999991</v>
      </c>
      <c r="M19" s="24">
        <v>4501075.2028409997</v>
      </c>
      <c r="N19" s="24">
        <v>4203042.6690000007</v>
      </c>
      <c r="O19" s="24">
        <v>4251226.2490619998</v>
      </c>
      <c r="P19" s="24">
        <v>4408063.5219999999</v>
      </c>
      <c r="Q19" s="24">
        <v>4286608.5060000001</v>
      </c>
      <c r="R19" s="24">
        <v>4681920.1170000006</v>
      </c>
      <c r="S19" s="24">
        <v>4934506.0619999999</v>
      </c>
      <c r="T19" s="24">
        <v>5037787.9189999998</v>
      </c>
      <c r="U19" s="24"/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58572495.084000006</v>
      </c>
      <c r="L20" s="36">
        <v>60031617.588999994</v>
      </c>
      <c r="M20" s="36">
        <v>57210870.372581989</v>
      </c>
      <c r="N20" s="36">
        <v>54278570.073000006</v>
      </c>
      <c r="O20" s="36">
        <v>54772292.484289996</v>
      </c>
      <c r="P20" s="36">
        <v>55629467.172000006</v>
      </c>
      <c r="Q20" s="36">
        <v>57298447.723999992</v>
      </c>
      <c r="R20" s="36">
        <v>57472056.312000006</v>
      </c>
      <c r="S20" s="36">
        <v>62111565.861000001</v>
      </c>
      <c r="T20" s="36">
        <v>63226940.140000008</v>
      </c>
      <c r="U20" s="36">
        <f>SUM(U8:U19)</f>
        <v>43136403.847999997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19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21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24">
        <v>585100572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24">
        <v>768434415</v>
      </c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24">
        <v>1160416791</v>
      </c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24">
        <v>567880350</v>
      </c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24">
        <v>752122430</v>
      </c>
      <c r="Z31" s="48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24">
        <v>574977737</v>
      </c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24">
        <v>645851374</v>
      </c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24">
        <v>860474495</v>
      </c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24"/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24"/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24"/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/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5915258164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22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24">
        <v>741788.40833333321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24">
        <v>1030126.6059523808</v>
      </c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24">
        <v>1718406.7392857142</v>
      </c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24">
        <v>932394.8511904761</v>
      </c>
    </row>
    <row r="49" spans="2:21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24">
        <v>1363112.7619047617</v>
      </c>
    </row>
    <row r="50" spans="2:21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24">
        <v>1080040.357142857</v>
      </c>
    </row>
    <row r="51" spans="2:21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24">
        <v>1060623.2928571429</v>
      </c>
    </row>
    <row r="52" spans="2:21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24">
        <v>1312066.5130952382</v>
      </c>
    </row>
    <row r="53" spans="2:21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24"/>
    </row>
    <row r="54" spans="2:21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24"/>
    </row>
    <row r="55" spans="2:21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24"/>
    </row>
    <row r="56" spans="2:21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/>
    </row>
    <row r="57" spans="2:21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9238559.529761903</v>
      </c>
    </row>
    <row r="58" spans="2:21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1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1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1" ht="15.6" x14ac:dyDescent="0.3">
      <c r="B61" s="7" t="s">
        <v>23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1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</row>
    <row r="63" spans="2:21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0.30086485313828615</v>
      </c>
      <c r="U63" s="26">
        <f>U45/U8</f>
        <v>0.16330385121904967</v>
      </c>
    </row>
    <row r="64" spans="2:21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0.11401863554475283</v>
      </c>
      <c r="U64" s="26">
        <f t="shared" si="0"/>
        <v>0.21437520788312192</v>
      </c>
    </row>
    <row r="65" spans="1:21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0.21830496873124525</v>
      </c>
      <c r="U65" s="26">
        <f t="shared" si="0"/>
        <v>0.2938263053288116</v>
      </c>
    </row>
    <row r="66" spans="1:21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0.31215393882127451</v>
      </c>
      <c r="U66" s="26">
        <f t="shared" si="0"/>
        <v>0.19015762366277428</v>
      </c>
    </row>
    <row r="67" spans="1:21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0.27093272799948515</v>
      </c>
      <c r="U67" s="26">
        <f t="shared" si="0"/>
        <v>0.24147865063069213</v>
      </c>
    </row>
    <row r="68" spans="1:21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0.18676186980381926</v>
      </c>
      <c r="U68" s="26">
        <f t="shared" si="0"/>
        <v>0.19786375735922204</v>
      </c>
    </row>
    <row r="69" spans="1:21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0.2417344399772442</v>
      </c>
      <c r="U69" s="26">
        <f t="shared" si="0"/>
        <v>0.18550737518923599</v>
      </c>
    </row>
    <row r="70" spans="1:21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0.31780391802950125</v>
      </c>
      <c r="U70" s="26">
        <f t="shared" si="0"/>
        <v>0.2110673684735947</v>
      </c>
    </row>
    <row r="71" spans="1:21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0.36384473334813483</v>
      </c>
      <c r="U71" s="26" t="s">
        <v>18</v>
      </c>
    </row>
    <row r="72" spans="1:21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0.25982689498876654</v>
      </c>
      <c r="U72" s="26" t="s">
        <v>18</v>
      </c>
    </row>
    <row r="73" spans="1:21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0.12976869819122286</v>
      </c>
      <c r="U73" s="26" t="s">
        <v>18</v>
      </c>
    </row>
    <row r="74" spans="1:21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0.29690156936630552</v>
      </c>
      <c r="U74" s="26" t="s">
        <v>18</v>
      </c>
    </row>
    <row r="75" spans="1:21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1">AVERAGE(Q63:Q74)</f>
        <v>0.22537048572681842</v>
      </c>
      <c r="R75" s="27">
        <f t="shared" si="1"/>
        <v>0.20943869160434633</v>
      </c>
      <c r="S75" s="27">
        <f t="shared" si="1"/>
        <v>0.23056342802640575</v>
      </c>
      <c r="T75" s="27">
        <f>AVERAGE(T63:T74)</f>
        <v>0.25107643732833651</v>
      </c>
      <c r="U75" s="27">
        <f>AVERAGE(U63:U68)</f>
        <v>0.21683423268061194</v>
      </c>
    </row>
    <row r="76" spans="1:21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1" x14ac:dyDescent="0.25">
      <c r="B77" s="13" t="s">
        <v>27</v>
      </c>
      <c r="K77" s="18"/>
    </row>
    <row r="78" spans="1:21" x14ac:dyDescent="0.25">
      <c r="C78" s="33"/>
    </row>
    <row r="79" spans="1:21" x14ac:dyDescent="0.25">
      <c r="N79" s="23"/>
    </row>
    <row r="80" spans="1:21" s="39" customFormat="1" ht="15.6" x14ac:dyDescent="0.3">
      <c r="A80" s="38"/>
      <c r="B80" s="46" t="s">
        <v>24</v>
      </c>
      <c r="C80" s="47"/>
      <c r="D80" s="47"/>
      <c r="E80" s="47"/>
      <c r="F80" s="47"/>
      <c r="G80" s="47"/>
      <c r="H80" s="47"/>
      <c r="I80" s="47"/>
      <c r="J80" s="47"/>
    </row>
    <row r="81" spans="1:21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</row>
    <row r="82" spans="1:21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</row>
    <row r="83" spans="1:21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745.96113774729747</v>
      </c>
    </row>
    <row r="84" spans="1:21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</row>
    <row r="85" spans="1:21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</row>
    <row r="86" spans="1:21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551.76831368595867</v>
      </c>
    </row>
    <row r="87" spans="1:21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532.36690017866397</v>
      </c>
    </row>
    <row r="88" spans="1:21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608.93568748634937</v>
      </c>
    </row>
    <row r="89" spans="1:21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655.81621542195489</v>
      </c>
    </row>
    <row r="90" spans="1:21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/>
    </row>
    <row r="91" spans="1:21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/>
    </row>
    <row r="92" spans="1:21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/>
    </row>
    <row r="93" spans="1:21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/>
    </row>
    <row r="94" spans="1:21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5167.9605288782768</v>
      </c>
    </row>
    <row r="95" spans="1:21" s="37" customFormat="1" x14ac:dyDescent="0.25">
      <c r="B95" s="43" t="s">
        <v>20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7" ma:contentTypeDescription="Crie um novo documento." ma:contentTypeScope="" ma:versionID="8e265fdb6dfb06d043ebb499e3673ede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e790915a7a011b5b6802525b32f7b677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8B461-DBF6-4048-9350-6DD1C2774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2023-10-02T18:11:19Z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